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3740" windowHeight="12060" activeTab="0"/>
  </bookViews>
  <sheets>
    <sheet name="Megrendeles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<sst xmlns="http://schemas.openxmlformats.org/spreadsheetml/2006/main" count="99" uniqueCount="90">
  <si>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Termék megnevezése</t>
  </si>
  <si>
    <t>100 egyenes</t>
  </si>
  <si>
    <t>120 egyenes</t>
  </si>
  <si>
    <t>140 egyenes</t>
  </si>
  <si>
    <t>160 egyenes</t>
  </si>
  <si>
    <t>80 hajlított</t>
  </si>
  <si>
    <t>100 hajlított</t>
  </si>
  <si>
    <t>120 hajlított</t>
  </si>
  <si>
    <t>140 hajlított</t>
  </si>
  <si>
    <t>160 hajlított</t>
  </si>
  <si>
    <t>100 egyenes lakat</t>
  </si>
  <si>
    <t>120 egyenes lakat</t>
  </si>
  <si>
    <t>140 egyenes lakat</t>
  </si>
  <si>
    <t>160 egyenes lakat</t>
  </si>
  <si>
    <t>100 hajlított lakat</t>
  </si>
  <si>
    <t>120 hajlított lakat</t>
  </si>
  <si>
    <t>140 hajlított lakat</t>
  </si>
  <si>
    <t>160 hajlított lakat</t>
  </si>
  <si>
    <t>Épülettolózár ütköző</t>
  </si>
  <si>
    <t>80-as</t>
  </si>
  <si>
    <t>100-as</t>
  </si>
  <si>
    <t>Bútortolózár ütköző</t>
  </si>
  <si>
    <t>125 egyenes</t>
  </si>
  <si>
    <t>90 hajlított</t>
  </si>
  <si>
    <t>125 hajlított</t>
  </si>
  <si>
    <t>Excenteres bútorakasztó</t>
  </si>
  <si>
    <t>90x20-as</t>
  </si>
  <si>
    <t>200-as</t>
  </si>
  <si>
    <t>250-es</t>
  </si>
  <si>
    <t>300-as</t>
  </si>
  <si>
    <t>sor</t>
  </si>
  <si>
    <t>Nettó 
ár Ft/db</t>
  </si>
  <si>
    <t xml:space="preserve">Szentesi Alkatrészgyártó Kft.  </t>
  </si>
  <si>
    <t>Mobil:    06-30/475-31-55</t>
  </si>
  <si>
    <t>100 mm</t>
  </si>
  <si>
    <t>120 mm</t>
  </si>
  <si>
    <t xml:space="preserve">Épülettolózár </t>
  </si>
  <si>
    <t>80 egyenes</t>
  </si>
  <si>
    <t xml:space="preserve">Bútortolózár   </t>
  </si>
  <si>
    <t>60-as</t>
  </si>
  <si>
    <t xml:space="preserve">Spanyol bútortolózár </t>
  </si>
  <si>
    <t>50-es</t>
  </si>
  <si>
    <t xml:space="preserve">Kerti kapocs </t>
  </si>
  <si>
    <t>80 mm</t>
  </si>
  <si>
    <t>150 mm</t>
  </si>
  <si>
    <t>200 mm</t>
  </si>
  <si>
    <t>250 mm</t>
  </si>
  <si>
    <t>300 mm</t>
  </si>
  <si>
    <t>400 mm</t>
  </si>
  <si>
    <t xml:space="preserve">Szemescsavar </t>
  </si>
  <si>
    <t>5x45-ös</t>
  </si>
  <si>
    <t xml:space="preserve">Bútorakasztó </t>
  </si>
  <si>
    <t>90 egyenes</t>
  </si>
  <si>
    <t>50x15-ös</t>
  </si>
  <si>
    <t>Polcsarok</t>
  </si>
  <si>
    <t xml:space="preserve">Zongorazsanér </t>
  </si>
  <si>
    <t>1000 mm</t>
  </si>
  <si>
    <t xml:space="preserve">Ajtókitámasztó </t>
  </si>
  <si>
    <t>125-ös</t>
  </si>
  <si>
    <t xml:space="preserve">Krokodilcsipesz </t>
  </si>
  <si>
    <t>2000 mm</t>
  </si>
  <si>
    <t>hajlított</t>
  </si>
  <si>
    <t>E-mail  palkovics11@gmail.com</t>
  </si>
  <si>
    <t>Zárólemez</t>
  </si>
  <si>
    <t>erősített 300-as</t>
  </si>
  <si>
    <t>erősitett 400-as</t>
  </si>
  <si>
    <t>20-as    1db</t>
  </si>
  <si>
    <t>30-as     1db</t>
  </si>
  <si>
    <t>csavar nélkül</t>
  </si>
  <si>
    <t>Alulírott megrendelem a Szentesi Alkatrészgyártó Kft-től a fenti termékeket:</t>
  </si>
  <si>
    <t>A Megrendelő neve:</t>
  </si>
  <si>
    <t>Irányítószám, település:</t>
  </si>
  <si>
    <t>Utca, házszám:</t>
  </si>
  <si>
    <t>Telefon - körzet, szám:</t>
  </si>
  <si>
    <t>E-mail cím:</t>
  </si>
  <si>
    <t>A megrendelés kelte:</t>
  </si>
  <si>
    <t>Rendelés nettó:</t>
  </si>
  <si>
    <t>Nettó összesen:</t>
  </si>
  <si>
    <t>ÁFA</t>
  </si>
  <si>
    <t>Bruttó összesen</t>
  </si>
  <si>
    <t>Töltse ki a táblázatot, mentse el, és</t>
  </si>
  <si>
    <t>küldje vissza e-mail mellékletként erre a címre:</t>
  </si>
  <si>
    <t>palkovics12@gmail.com</t>
  </si>
  <si>
    <t>Ft</t>
  </si>
  <si>
    <t xml:space="preserve">Web:     </t>
  </si>
  <si>
    <t>www.szentesinfo.hu/vasalat</t>
  </si>
  <si>
    <t xml:space="preserve">Engedmény </t>
  </si>
  <si>
    <t>Kalkulációs táblázat</t>
  </si>
  <si>
    <t>Temékek listája</t>
  </si>
  <si>
    <t>A kalkuláció napi árakon történik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</si>
</sst>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 Black"/>
      <family val="2"/>
    </font>
    <font>
      <b/>
      <i/>
      <sz val="11"/>
      <name val="Arial"/>
      <family val="2"/>
    </font>
    <font>
      <b/>
      <sz val="12"/>
      <name val="Arial Black"/>
      <family val="2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/>
    </xf>
    <xf numFmtId="177" fontId="5" fillId="33" borderId="11" xfId="40" applyNumberFormat="1" applyFont="1" applyFill="1" applyBorder="1" applyAlignment="1" applyProtection="1">
      <alignment/>
      <protection locked="0"/>
    </xf>
    <xf numFmtId="177" fontId="5" fillId="33" borderId="10" xfId="40" applyNumberFormat="1" applyFont="1" applyFill="1" applyBorder="1" applyAlignment="1" applyProtection="1">
      <alignment/>
      <protection locked="0"/>
    </xf>
    <xf numFmtId="177" fontId="5" fillId="33" borderId="12" xfId="40" applyNumberFormat="1" applyFont="1" applyFill="1" applyBorder="1" applyAlignment="1" applyProtection="1">
      <alignment/>
      <protection locked="0"/>
    </xf>
    <xf numFmtId="177" fontId="5" fillId="33" borderId="13" xfId="40" applyNumberFormat="1" applyFont="1" applyFill="1" applyBorder="1" applyAlignment="1" applyProtection="1">
      <alignment/>
      <protection locked="0"/>
    </xf>
    <xf numFmtId="177" fontId="5" fillId="33" borderId="14" xfId="40" applyNumberFormat="1" applyFont="1" applyFill="1" applyBorder="1" applyAlignment="1" applyProtection="1">
      <alignment/>
      <protection locked="0"/>
    </xf>
    <xf numFmtId="177" fontId="5" fillId="33" borderId="15" xfId="4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indent="1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indent="1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indent="1"/>
      <protection/>
    </xf>
    <xf numFmtId="0" fontId="0" fillId="0" borderId="11" xfId="0" applyFont="1" applyBorder="1" applyAlignment="1" applyProtection="1">
      <alignment horizontal="left" indent="1"/>
      <protection/>
    </xf>
    <xf numFmtId="177" fontId="0" fillId="0" borderId="25" xfId="4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 indent="1"/>
      <protection/>
    </xf>
    <xf numFmtId="0" fontId="0" fillId="0" borderId="26" xfId="0" applyFont="1" applyBorder="1" applyAlignment="1" applyProtection="1">
      <alignment horizontal="left" indent="1"/>
      <protection/>
    </xf>
    <xf numFmtId="177" fontId="0" fillId="0" borderId="27" xfId="4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28" xfId="0" applyBorder="1" applyAlignment="1" applyProtection="1">
      <alignment/>
      <protection/>
    </xf>
    <xf numFmtId="0" fontId="0" fillId="0" borderId="10" xfId="0" applyBorder="1" applyAlignment="1" applyProtection="1">
      <alignment horizontal="left" indent="1"/>
      <protection/>
    </xf>
    <xf numFmtId="177" fontId="0" fillId="0" borderId="29" xfId="4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2" xfId="0" applyBorder="1" applyAlignment="1" applyProtection="1">
      <alignment horizontal="left" indent="1"/>
      <protection/>
    </xf>
    <xf numFmtId="177" fontId="0" fillId="0" borderId="30" xfId="40" applyNumberFormat="1" applyFont="1" applyBorder="1" applyAlignment="1" applyProtection="1">
      <alignment/>
      <protection/>
    </xf>
    <xf numFmtId="177" fontId="0" fillId="0" borderId="31" xfId="40" applyNumberFormat="1" applyFont="1" applyBorder="1" applyAlignment="1" applyProtection="1">
      <alignment/>
      <protection/>
    </xf>
    <xf numFmtId="0" fontId="0" fillId="0" borderId="32" xfId="0" applyBorder="1" applyAlignment="1" applyProtection="1">
      <alignment horizontal="left" indent="1"/>
      <protection/>
    </xf>
    <xf numFmtId="0" fontId="0" fillId="0" borderId="11" xfId="0" applyBorder="1" applyAlignment="1" applyProtection="1">
      <alignment horizontal="left" indent="1"/>
      <protection/>
    </xf>
    <xf numFmtId="0" fontId="0" fillId="0" borderId="33" xfId="0" applyBorder="1" applyAlignment="1" applyProtection="1">
      <alignment horizontal="left" indent="1"/>
      <protection/>
    </xf>
    <xf numFmtId="0" fontId="0" fillId="0" borderId="34" xfId="0" applyBorder="1" applyAlignment="1" applyProtection="1">
      <alignment horizontal="left" indent="1"/>
      <protection/>
    </xf>
    <xf numFmtId="0" fontId="0" fillId="0" borderId="35" xfId="0" applyBorder="1" applyAlignment="1" applyProtection="1">
      <alignment horizontal="left" indent="1"/>
      <protection/>
    </xf>
    <xf numFmtId="0" fontId="0" fillId="0" borderId="36" xfId="0" applyBorder="1" applyAlignment="1" applyProtection="1">
      <alignment horizontal="left" indent="1"/>
      <protection/>
    </xf>
    <xf numFmtId="0" fontId="0" fillId="0" borderId="37" xfId="0" applyBorder="1" applyAlignment="1" applyProtection="1">
      <alignment horizontal="left" indent="1"/>
      <protection/>
    </xf>
    <xf numFmtId="0" fontId="0" fillId="0" borderId="13" xfId="0" applyBorder="1" applyAlignment="1" applyProtection="1">
      <alignment horizontal="left" indent="1"/>
      <protection/>
    </xf>
    <xf numFmtId="0" fontId="0" fillId="0" borderId="38" xfId="0" applyBorder="1" applyAlignment="1" applyProtection="1">
      <alignment horizontal="left" indent="1"/>
      <protection/>
    </xf>
    <xf numFmtId="0" fontId="0" fillId="0" borderId="39" xfId="0" applyBorder="1" applyAlignment="1" applyProtection="1">
      <alignment horizontal="left" indent="1"/>
      <protection/>
    </xf>
    <xf numFmtId="0" fontId="0" fillId="0" borderId="12" xfId="0" applyBorder="1" applyAlignment="1" applyProtection="1">
      <alignment horizontal="left" indent="2"/>
      <protection/>
    </xf>
    <xf numFmtId="0" fontId="0" fillId="0" borderId="35" xfId="0" applyFont="1" applyBorder="1" applyAlignment="1" applyProtection="1">
      <alignment horizontal="left" indent="1"/>
      <protection/>
    </xf>
    <xf numFmtId="0" fontId="0" fillId="0" borderId="28" xfId="0" applyBorder="1" applyAlignment="1" applyProtection="1">
      <alignment horizontal="left" indent="1"/>
      <protection/>
    </xf>
    <xf numFmtId="0" fontId="0" fillId="0" borderId="40" xfId="0" applyBorder="1" applyAlignment="1" applyProtection="1">
      <alignment horizontal="left" indent="1"/>
      <protection/>
    </xf>
    <xf numFmtId="0" fontId="0" fillId="0" borderId="41" xfId="0" applyBorder="1" applyAlignment="1" applyProtection="1">
      <alignment horizontal="left" indent="1"/>
      <protection/>
    </xf>
    <xf numFmtId="0" fontId="0" fillId="0" borderId="24" xfId="0" applyBorder="1" applyAlignment="1" applyProtection="1">
      <alignment horizontal="left" indent="1"/>
      <protection/>
    </xf>
    <xf numFmtId="0" fontId="0" fillId="0" borderId="42" xfId="0" applyBorder="1" applyAlignment="1" applyProtection="1">
      <alignment horizontal="left" indent="1"/>
      <protection/>
    </xf>
    <xf numFmtId="0" fontId="0" fillId="0" borderId="43" xfId="0" applyBorder="1" applyAlignment="1" applyProtection="1">
      <alignment horizontal="left" indent="1"/>
      <protection/>
    </xf>
    <xf numFmtId="177" fontId="0" fillId="0" borderId="44" xfId="4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0" fontId="0" fillId="0" borderId="45" xfId="0" applyBorder="1" applyAlignment="1" applyProtection="1">
      <alignment horizontal="left" indent="9"/>
      <protection/>
    </xf>
    <xf numFmtId="0" fontId="0" fillId="0" borderId="15" xfId="0" applyBorder="1" applyAlignment="1" applyProtection="1">
      <alignment horizontal="left" indent="1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46" xfId="0" applyBorder="1" applyAlignment="1" applyProtection="1">
      <alignment horizontal="left" indent="1"/>
      <protection/>
    </xf>
    <xf numFmtId="0" fontId="0" fillId="0" borderId="16" xfId="0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47" xfId="0" applyBorder="1" applyAlignment="1" applyProtection="1">
      <alignment horizontal="left" indent="1"/>
      <protection/>
    </xf>
    <xf numFmtId="0" fontId="0" fillId="0" borderId="48" xfId="0" applyBorder="1" applyAlignment="1" applyProtection="1">
      <alignment horizontal="left" indent="1"/>
      <protection/>
    </xf>
    <xf numFmtId="9" fontId="0" fillId="0" borderId="48" xfId="0" applyNumberForma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177" fontId="0" fillId="0" borderId="48" xfId="40" applyNumberFormat="1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 horizontal="left" indent="1"/>
      <protection/>
    </xf>
    <xf numFmtId="0" fontId="0" fillId="0" borderId="26" xfId="0" applyBorder="1" applyAlignment="1" applyProtection="1">
      <alignment horizontal="left" indent="1"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 horizontal="left" indent="1"/>
      <protection/>
    </xf>
    <xf numFmtId="0" fontId="0" fillId="0" borderId="53" xfId="0" applyBorder="1" applyAlignment="1" applyProtection="1">
      <alignment horizontal="left" indent="1"/>
      <protection/>
    </xf>
    <xf numFmtId="9" fontId="0" fillId="0" borderId="53" xfId="0" applyNumberFormat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 indent="1"/>
      <protection/>
    </xf>
    <xf numFmtId="0" fontId="2" fillId="34" borderId="0" xfId="0" applyFont="1" applyFill="1" applyBorder="1" applyAlignment="1" applyProtection="1">
      <alignment/>
      <protection/>
    </xf>
    <xf numFmtId="0" fontId="0" fillId="0" borderId="55" xfId="0" applyBorder="1" applyAlignment="1" applyProtection="1">
      <alignment horizontal="left" indent="1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>
      <alignment horizontal="left" indent="1"/>
    </xf>
    <xf numFmtId="0" fontId="15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indent="1"/>
      <protection/>
    </xf>
    <xf numFmtId="0" fontId="15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4" fillId="0" borderId="16" xfId="43" applyFont="1" applyBorder="1" applyAlignment="1" applyProtection="1">
      <alignment/>
      <protection/>
    </xf>
    <xf numFmtId="0" fontId="0" fillId="0" borderId="14" xfId="0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 horizontal="left" indent="1"/>
      <protection/>
    </xf>
    <xf numFmtId="43" fontId="0" fillId="0" borderId="0" xfId="40" applyFont="1" applyBorder="1" applyAlignment="1" applyProtection="1">
      <alignment/>
      <protection/>
    </xf>
    <xf numFmtId="43" fontId="0" fillId="0" borderId="53" xfId="40" applyFont="1" applyBorder="1" applyAlignment="1" applyProtection="1">
      <alignment/>
      <protection/>
    </xf>
    <xf numFmtId="177" fontId="0" fillId="0" borderId="51" xfId="4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177" fontId="0" fillId="0" borderId="54" xfId="40" applyNumberFormat="1" applyFont="1" applyBorder="1" applyAlignment="1" applyProtection="1">
      <alignment/>
      <protection/>
    </xf>
    <xf numFmtId="177" fontId="5" fillId="0" borderId="0" xfId="40" applyNumberFormat="1" applyFont="1" applyFill="1" applyBorder="1" applyAlignment="1" applyProtection="1">
      <alignment/>
      <protection locked="0"/>
    </xf>
    <xf numFmtId="177" fontId="5" fillId="0" borderId="53" xfId="4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/>
    </xf>
    <xf numFmtId="43" fontId="0" fillId="6" borderId="11" xfId="40" applyFont="1" applyFill="1" applyBorder="1" applyAlignment="1" applyProtection="1">
      <alignment/>
      <protection locked="0"/>
    </xf>
    <xf numFmtId="43" fontId="0" fillId="6" borderId="10" xfId="40" applyFont="1" applyFill="1" applyBorder="1" applyAlignment="1" applyProtection="1">
      <alignment/>
      <protection locked="0"/>
    </xf>
    <xf numFmtId="43" fontId="0" fillId="6" borderId="12" xfId="40" applyFont="1" applyFill="1" applyBorder="1" applyAlignment="1" applyProtection="1">
      <alignment/>
      <protection locked="0"/>
    </xf>
    <xf numFmtId="43" fontId="0" fillId="6" borderId="13" xfId="40" applyFont="1" applyFill="1" applyBorder="1" applyAlignment="1" applyProtection="1">
      <alignment/>
      <protection locked="0"/>
    </xf>
    <xf numFmtId="43" fontId="0" fillId="6" borderId="12" xfId="40" applyFont="1" applyFill="1" applyBorder="1" applyAlignment="1" applyProtection="1">
      <alignment horizontal="right"/>
      <protection locked="0"/>
    </xf>
    <xf numFmtId="43" fontId="0" fillId="6" borderId="14" xfId="40" applyFont="1" applyFill="1" applyBorder="1" applyAlignment="1" applyProtection="1">
      <alignment/>
      <protection locked="0"/>
    </xf>
    <xf numFmtId="43" fontId="0" fillId="6" borderId="15" xfId="40" applyFont="1" applyFill="1" applyBorder="1" applyAlignment="1" applyProtection="1">
      <alignment horizontal="right"/>
      <protection locked="0"/>
    </xf>
    <xf numFmtId="43" fontId="0" fillId="6" borderId="14" xfId="40" applyFont="1" applyFill="1" applyBorder="1" applyAlignment="1" applyProtection="1">
      <alignment/>
      <protection locked="0"/>
    </xf>
    <xf numFmtId="43" fontId="0" fillId="6" borderId="12" xfId="40" applyFont="1" applyFill="1" applyBorder="1" applyAlignment="1" applyProtection="1">
      <alignment/>
      <protection locked="0"/>
    </xf>
    <xf numFmtId="43" fontId="0" fillId="6" borderId="11" xfId="40" applyFont="1" applyFill="1" applyBorder="1" applyAlignment="1" applyProtection="1">
      <alignment/>
      <protection locked="0"/>
    </xf>
    <xf numFmtId="43" fontId="0" fillId="6" borderId="10" xfId="40" applyFont="1" applyFill="1" applyBorder="1" applyAlignment="1" applyProtection="1">
      <alignment/>
      <protection locked="0"/>
    </xf>
    <xf numFmtId="43" fontId="0" fillId="6" borderId="13" xfId="40" applyFont="1" applyFill="1" applyBorder="1" applyAlignment="1" applyProtection="1">
      <alignment/>
      <protection locked="0"/>
    </xf>
    <xf numFmtId="43" fontId="0" fillId="6" borderId="15" xfId="40" applyFont="1" applyFill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left" vertical="center" indent="1"/>
      <protection/>
    </xf>
    <xf numFmtId="0" fontId="3" fillId="34" borderId="45" xfId="0" applyFont="1" applyFill="1" applyBorder="1" applyAlignment="1" applyProtection="1">
      <alignment horizontal="left" vertical="center" indent="1"/>
      <protection/>
    </xf>
    <xf numFmtId="0" fontId="14" fillId="33" borderId="58" xfId="0" applyFont="1" applyFill="1" applyBorder="1" applyAlignment="1" applyProtection="1">
      <alignment horizontal="left" indent="1"/>
      <protection locked="0"/>
    </xf>
    <xf numFmtId="0" fontId="13" fillId="0" borderId="0" xfId="0" applyFont="1" applyFill="1" applyBorder="1" applyAlignment="1" applyProtection="1">
      <alignment horizontal="left" indent="1"/>
      <protection/>
    </xf>
    <xf numFmtId="0" fontId="5" fillId="33" borderId="10" xfId="0" applyFont="1" applyFill="1" applyBorder="1" applyAlignment="1" applyProtection="1">
      <alignment horizontal="left" indent="1"/>
      <protection locked="0"/>
    </xf>
    <xf numFmtId="0" fontId="5" fillId="33" borderId="29" xfId="0" applyFont="1" applyFill="1" applyBorder="1" applyAlignment="1" applyProtection="1">
      <alignment horizontal="left" indent="1"/>
      <protection locked="0"/>
    </xf>
    <xf numFmtId="0" fontId="7" fillId="33" borderId="15" xfId="43" applyFont="1" applyFill="1" applyBorder="1" applyAlignment="1" applyProtection="1">
      <alignment horizontal="left" indent="1"/>
      <protection locked="0"/>
    </xf>
    <xf numFmtId="0" fontId="5" fillId="33" borderId="15" xfId="0" applyFont="1" applyFill="1" applyBorder="1" applyAlignment="1" applyProtection="1">
      <alignment horizontal="left" indent="1"/>
      <protection locked="0"/>
    </xf>
    <xf numFmtId="0" fontId="5" fillId="33" borderId="44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left" vertical="center" indent="1"/>
      <protection locked="0"/>
    </xf>
    <xf numFmtId="0" fontId="6" fillId="33" borderId="60" xfId="0" applyFont="1" applyFill="1" applyBorder="1" applyAlignment="1" applyProtection="1">
      <alignment horizontal="left" vertical="center" indent="1"/>
      <protection locked="0"/>
    </xf>
    <xf numFmtId="0" fontId="6" fillId="33" borderId="10" xfId="0" applyFont="1" applyFill="1" applyBorder="1" applyAlignment="1" applyProtection="1">
      <alignment horizontal="left" vertical="center" indent="1"/>
      <protection locked="0"/>
    </xf>
    <xf numFmtId="0" fontId="6" fillId="33" borderId="29" xfId="0" applyFont="1" applyFill="1" applyBorder="1" applyAlignment="1" applyProtection="1">
      <alignment horizontal="left" vertical="center" indent="1"/>
      <protection locked="0"/>
    </xf>
    <xf numFmtId="0" fontId="3" fillId="34" borderId="51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left" vertical="center"/>
      <protection/>
    </xf>
    <xf numFmtId="177" fontId="0" fillId="0" borderId="53" xfId="4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7" fontId="3" fillId="34" borderId="61" xfId="0" applyNumberFormat="1" applyFont="1" applyFill="1" applyBorder="1" applyAlignment="1" applyProtection="1">
      <alignment vertical="center"/>
      <protection/>
    </xf>
    <xf numFmtId="177" fontId="3" fillId="34" borderId="18" xfId="0" applyNumberFormat="1" applyFont="1" applyFill="1" applyBorder="1" applyAlignment="1" applyProtection="1">
      <alignment vertical="center"/>
      <protection/>
    </xf>
    <xf numFmtId="177" fontId="0" fillId="0" borderId="16" xfId="40" applyNumberFormat="1" applyFont="1" applyBorder="1" applyAlignment="1" applyProtection="1">
      <alignment horizontal="center"/>
      <protection/>
    </xf>
    <xf numFmtId="177" fontId="0" fillId="0" borderId="0" xfId="4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entesinfo.hu/vasala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22.7109375" style="0" customWidth="1"/>
    <col min="2" max="2" width="18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5.00390625" style="0" bestFit="1" customWidth="1"/>
    <col min="7" max="7" width="8.140625" style="0" customWidth="1"/>
    <col min="8" max="8" width="22.7109375" style="0" customWidth="1"/>
    <col min="9" max="9" width="18.7109375" style="3" customWidth="1"/>
    <col min="10" max="10" width="12.7109375" style="0" customWidth="1"/>
    <col min="11" max="11" width="10.7109375" style="0" customWidth="1"/>
    <col min="12" max="12" width="12.7109375" style="0" customWidth="1"/>
    <col min="13" max="13" width="5.421875" style="0" customWidth="1"/>
  </cols>
  <sheetData>
    <row r="1" spans="1:19" ht="29.25" customHeight="1">
      <c r="A1" s="145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0"/>
      <c r="O1" s="10"/>
      <c r="P1" s="10"/>
      <c r="Q1" s="10"/>
      <c r="R1" s="10"/>
      <c r="S1" s="1"/>
    </row>
    <row r="2" spans="1:19" s="98" customFormat="1" ht="19.5">
      <c r="A2" s="158" t="s">
        <v>88</v>
      </c>
      <c r="B2" s="158"/>
      <c r="C2" s="158"/>
      <c r="D2" s="158"/>
      <c r="E2" s="158"/>
      <c r="F2" s="158"/>
      <c r="G2" s="113"/>
      <c r="H2" s="127" t="s">
        <v>89</v>
      </c>
      <c r="I2" s="127"/>
      <c r="J2" s="127"/>
      <c r="K2" s="127"/>
      <c r="L2" s="127"/>
      <c r="M2" s="95"/>
      <c r="N2" s="96"/>
      <c r="O2" s="96"/>
      <c r="P2" s="96"/>
      <c r="Q2" s="96"/>
      <c r="R2" s="96"/>
      <c r="S2" s="97"/>
    </row>
    <row r="3" spans="1:19" ht="13.5" thickBot="1">
      <c r="A3" s="11"/>
      <c r="B3" s="11"/>
      <c r="C3" s="11"/>
      <c r="D3" s="11"/>
      <c r="E3" s="11"/>
      <c r="F3" s="11"/>
      <c r="G3" s="11"/>
      <c r="H3" s="11"/>
      <c r="I3" s="12"/>
      <c r="J3" s="99"/>
      <c r="K3" s="11"/>
      <c r="L3" s="11"/>
      <c r="M3" s="11"/>
      <c r="N3" s="10"/>
      <c r="O3" s="10"/>
      <c r="P3" s="10"/>
      <c r="Q3" s="10"/>
      <c r="R3" s="10"/>
      <c r="S3" s="1"/>
    </row>
    <row r="4" spans="1:19" ht="13.5" customHeight="1">
      <c r="A4" s="128" t="s">
        <v>32</v>
      </c>
      <c r="B4" s="129"/>
      <c r="C4" s="129"/>
      <c r="D4" s="129"/>
      <c r="E4" s="129"/>
      <c r="F4" s="129"/>
      <c r="G4" s="132"/>
      <c r="H4" s="13" t="s">
        <v>33</v>
      </c>
      <c r="I4" s="14"/>
      <c r="J4" s="102" t="s">
        <v>84</v>
      </c>
      <c r="K4" s="103" t="s">
        <v>85</v>
      </c>
      <c r="L4" s="15"/>
      <c r="M4" s="16"/>
      <c r="N4" s="10"/>
      <c r="O4" s="10"/>
      <c r="P4" s="17"/>
      <c r="Q4" s="17"/>
      <c r="R4" s="17"/>
      <c r="S4" s="1"/>
    </row>
    <row r="5" spans="1:19" ht="13.5" customHeight="1" thickBot="1">
      <c r="A5" s="130"/>
      <c r="B5" s="131"/>
      <c r="C5" s="131"/>
      <c r="D5" s="131"/>
      <c r="E5" s="131"/>
      <c r="F5" s="131"/>
      <c r="G5" s="133"/>
      <c r="H5" s="18" t="s">
        <v>62</v>
      </c>
      <c r="I5" s="19"/>
      <c r="J5" s="19"/>
      <c r="K5" s="20"/>
      <c r="L5" s="20"/>
      <c r="M5" s="21"/>
      <c r="N5" s="10"/>
      <c r="O5" s="10"/>
      <c r="P5" s="22"/>
      <c r="Q5" s="22"/>
      <c r="R5" s="22"/>
      <c r="S5" s="1"/>
    </row>
    <row r="6" spans="1:19" ht="16.5" customHeight="1" thickBot="1">
      <c r="A6" s="11"/>
      <c r="B6" s="11"/>
      <c r="C6" s="11"/>
      <c r="D6" s="11"/>
      <c r="E6" s="11"/>
      <c r="F6" s="11"/>
      <c r="G6" s="10"/>
      <c r="H6" s="11"/>
      <c r="I6" s="12"/>
      <c r="J6" s="11"/>
      <c r="K6" s="11"/>
      <c r="L6" s="11"/>
      <c r="M6" s="10"/>
      <c r="N6" s="10"/>
      <c r="O6" s="10"/>
      <c r="P6" s="10"/>
      <c r="Q6" s="10"/>
      <c r="R6" s="10"/>
      <c r="S6" s="1"/>
    </row>
    <row r="7" spans="1:18" ht="29.25" customHeight="1" thickBot="1">
      <c r="A7" s="23" t="s">
        <v>0</v>
      </c>
      <c r="B7" s="24"/>
      <c r="C7" s="25" t="s">
        <v>31</v>
      </c>
      <c r="D7" s="25"/>
      <c r="E7" s="26"/>
      <c r="F7" s="27" t="s">
        <v>30</v>
      </c>
      <c r="G7" s="28"/>
      <c r="H7" s="23" t="s">
        <v>0</v>
      </c>
      <c r="I7" s="29"/>
      <c r="J7" s="25" t="s">
        <v>31</v>
      </c>
      <c r="K7" s="25"/>
      <c r="L7" s="26"/>
      <c r="M7" s="27" t="s">
        <v>30</v>
      </c>
      <c r="N7" s="11"/>
      <c r="O7" s="11"/>
      <c r="P7" s="11"/>
      <c r="Q7" s="11"/>
      <c r="R7" s="11"/>
    </row>
    <row r="8" spans="1:18" ht="13.5" thickTop="1">
      <c r="A8" s="30" t="s">
        <v>36</v>
      </c>
      <c r="B8" s="31" t="s">
        <v>37</v>
      </c>
      <c r="C8" s="114"/>
      <c r="D8" s="4"/>
      <c r="E8" s="32">
        <f>IF(D8&gt;0,C8*D8,"")</f>
      </c>
      <c r="F8" s="33">
        <v>1</v>
      </c>
      <c r="G8" s="10"/>
      <c r="H8" s="34"/>
      <c r="I8" s="105"/>
      <c r="J8" s="106"/>
      <c r="K8" s="111"/>
      <c r="L8" s="108"/>
      <c r="M8" s="36">
        <v>27</v>
      </c>
      <c r="N8" s="11"/>
      <c r="O8" s="11"/>
      <c r="P8" s="11"/>
      <c r="Q8" s="11"/>
      <c r="R8" s="11"/>
    </row>
    <row r="9" spans="1:18" ht="13.5" thickBot="1">
      <c r="A9" s="37"/>
      <c r="B9" s="38" t="s">
        <v>1</v>
      </c>
      <c r="C9" s="115"/>
      <c r="D9" s="5"/>
      <c r="E9" s="39">
        <f aca="true" t="shared" si="0" ref="E9:E33">IF(D9&gt;0,C9*D9,"")</f>
      </c>
      <c r="F9" s="33">
        <v>2</v>
      </c>
      <c r="G9" s="10"/>
      <c r="H9" s="109"/>
      <c r="I9" s="82"/>
      <c r="J9" s="107"/>
      <c r="K9" s="112"/>
      <c r="L9" s="110"/>
      <c r="M9" s="36">
        <v>28</v>
      </c>
      <c r="N9" s="11"/>
      <c r="O9" s="11"/>
      <c r="P9" s="11"/>
      <c r="Q9" s="11"/>
      <c r="R9" s="11"/>
    </row>
    <row r="10" spans="1:18" ht="13.5" thickTop="1">
      <c r="A10" s="37"/>
      <c r="B10" s="38" t="s">
        <v>2</v>
      </c>
      <c r="C10" s="115"/>
      <c r="D10" s="5"/>
      <c r="E10" s="39">
        <f t="shared" si="0"/>
      </c>
      <c r="F10" s="33">
        <v>3</v>
      </c>
      <c r="G10" s="10"/>
      <c r="H10" s="40" t="s">
        <v>57</v>
      </c>
      <c r="I10" s="104" t="s">
        <v>64</v>
      </c>
      <c r="J10" s="121"/>
      <c r="K10" s="8"/>
      <c r="L10" s="35"/>
      <c r="M10" s="36">
        <v>29</v>
      </c>
      <c r="N10" s="11"/>
      <c r="O10" s="11"/>
      <c r="P10" s="11"/>
      <c r="Q10" s="11"/>
      <c r="R10" s="11"/>
    </row>
    <row r="11" spans="1:18" ht="13.5" thickBot="1">
      <c r="A11" s="37"/>
      <c r="B11" s="38" t="s">
        <v>3</v>
      </c>
      <c r="C11" s="115"/>
      <c r="D11" s="5"/>
      <c r="E11" s="39">
        <f t="shared" si="0"/>
      </c>
      <c r="F11" s="33">
        <v>4</v>
      </c>
      <c r="G11" s="10"/>
      <c r="H11" s="40"/>
      <c r="I11" s="41" t="s">
        <v>65</v>
      </c>
      <c r="J11" s="122"/>
      <c r="K11" s="6"/>
      <c r="L11" s="42"/>
      <c r="M11" s="36">
        <v>30</v>
      </c>
      <c r="N11" s="11"/>
      <c r="O11" s="11"/>
      <c r="P11" s="11"/>
      <c r="Q11" s="11"/>
      <c r="R11" s="11"/>
    </row>
    <row r="12" spans="1:18" ht="14.25" thickBot="1" thickTop="1">
      <c r="A12" s="37"/>
      <c r="B12" s="41" t="s">
        <v>4</v>
      </c>
      <c r="C12" s="116"/>
      <c r="D12" s="6"/>
      <c r="E12" s="43">
        <f t="shared" si="0"/>
      </c>
      <c r="F12" s="33">
        <v>5</v>
      </c>
      <c r="G12" s="10"/>
      <c r="H12" s="44" t="s">
        <v>42</v>
      </c>
      <c r="I12" s="45" t="s">
        <v>43</v>
      </c>
      <c r="J12" s="123"/>
      <c r="K12" s="4"/>
      <c r="L12" s="32">
        <f aca="true" t="shared" si="1" ref="L12:L35">IF(K12&gt;0,J12*K12,"")</f>
      </c>
      <c r="M12" s="36">
        <v>31</v>
      </c>
      <c r="N12" s="11"/>
      <c r="O12" s="11"/>
      <c r="P12" s="11"/>
      <c r="Q12" s="11"/>
      <c r="R12" s="11"/>
    </row>
    <row r="13" spans="1:18" ht="13.5" thickTop="1">
      <c r="A13" s="37"/>
      <c r="B13" s="46" t="s">
        <v>5</v>
      </c>
      <c r="C13" s="114"/>
      <c r="D13" s="4"/>
      <c r="E13" s="32">
        <f t="shared" si="0"/>
      </c>
      <c r="F13" s="33">
        <v>6</v>
      </c>
      <c r="G13" s="10"/>
      <c r="H13" s="40"/>
      <c r="I13" s="38" t="s">
        <v>34</v>
      </c>
      <c r="J13" s="124"/>
      <c r="K13" s="5"/>
      <c r="L13" s="39">
        <f t="shared" si="1"/>
      </c>
      <c r="M13" s="36">
        <v>32</v>
      </c>
      <c r="N13" s="11"/>
      <c r="O13" s="11"/>
      <c r="P13" s="11"/>
      <c r="Q13" s="11"/>
      <c r="R13" s="11"/>
    </row>
    <row r="14" spans="1:18" ht="12.75">
      <c r="A14" s="37"/>
      <c r="B14" s="47" t="s">
        <v>6</v>
      </c>
      <c r="C14" s="115"/>
      <c r="D14" s="5"/>
      <c r="E14" s="39">
        <f t="shared" si="0"/>
      </c>
      <c r="F14" s="33">
        <v>7</v>
      </c>
      <c r="G14" s="10"/>
      <c r="H14" s="40"/>
      <c r="I14" s="38" t="s">
        <v>35</v>
      </c>
      <c r="J14" s="124"/>
      <c r="K14" s="5"/>
      <c r="L14" s="39">
        <f t="shared" si="1"/>
      </c>
      <c r="M14" s="36">
        <v>33</v>
      </c>
      <c r="N14" s="11"/>
      <c r="O14" s="11"/>
      <c r="P14" s="11"/>
      <c r="Q14" s="11"/>
      <c r="R14" s="11"/>
    </row>
    <row r="15" spans="1:18" ht="12.75">
      <c r="A15" s="37"/>
      <c r="B15" s="47" t="s">
        <v>7</v>
      </c>
      <c r="C15" s="115"/>
      <c r="D15" s="5"/>
      <c r="E15" s="39">
        <f t="shared" si="0"/>
      </c>
      <c r="F15" s="33">
        <v>8</v>
      </c>
      <c r="G15" s="10"/>
      <c r="H15" s="40"/>
      <c r="I15" s="38" t="s">
        <v>44</v>
      </c>
      <c r="J15" s="124"/>
      <c r="K15" s="5"/>
      <c r="L15" s="39">
        <f t="shared" si="1"/>
      </c>
      <c r="M15" s="36">
        <v>34</v>
      </c>
      <c r="N15" s="11"/>
      <c r="O15" s="11"/>
      <c r="P15" s="11"/>
      <c r="Q15" s="11"/>
      <c r="R15" s="11"/>
    </row>
    <row r="16" spans="1:18" ht="12.75">
      <c r="A16" s="37"/>
      <c r="B16" s="47" t="s">
        <v>8</v>
      </c>
      <c r="C16" s="115"/>
      <c r="D16" s="5"/>
      <c r="E16" s="39">
        <f t="shared" si="0"/>
      </c>
      <c r="F16" s="33">
        <v>9</v>
      </c>
      <c r="G16" s="10"/>
      <c r="H16" s="40"/>
      <c r="I16" s="38" t="s">
        <v>45</v>
      </c>
      <c r="J16" s="124"/>
      <c r="K16" s="5"/>
      <c r="L16" s="39">
        <f t="shared" si="1"/>
      </c>
      <c r="M16" s="36">
        <v>35</v>
      </c>
      <c r="N16" s="11"/>
      <c r="O16" s="11"/>
      <c r="P16" s="11"/>
      <c r="Q16" s="11"/>
      <c r="R16" s="11"/>
    </row>
    <row r="17" spans="1:18" ht="13.5" thickBot="1">
      <c r="A17" s="37"/>
      <c r="B17" s="48" t="s">
        <v>9</v>
      </c>
      <c r="C17" s="116"/>
      <c r="D17" s="6"/>
      <c r="E17" s="43">
        <f t="shared" si="0"/>
      </c>
      <c r="F17" s="33">
        <v>10</v>
      </c>
      <c r="G17" s="10"/>
      <c r="H17" s="40"/>
      <c r="I17" s="38" t="s">
        <v>46</v>
      </c>
      <c r="J17" s="124"/>
      <c r="K17" s="5"/>
      <c r="L17" s="39">
        <f t="shared" si="1"/>
      </c>
      <c r="M17" s="36">
        <v>36</v>
      </c>
      <c r="N17" s="11"/>
      <c r="O17" s="11"/>
      <c r="P17" s="11"/>
      <c r="Q17" s="11"/>
      <c r="R17" s="11"/>
    </row>
    <row r="18" spans="1:18" ht="13.5" thickTop="1">
      <c r="A18" s="37"/>
      <c r="B18" s="46" t="s">
        <v>10</v>
      </c>
      <c r="C18" s="114"/>
      <c r="D18" s="4"/>
      <c r="E18" s="35">
        <f t="shared" si="0"/>
      </c>
      <c r="F18" s="33">
        <v>11</v>
      </c>
      <c r="G18" s="10"/>
      <c r="H18" s="40"/>
      <c r="I18" s="38" t="s">
        <v>47</v>
      </c>
      <c r="J18" s="124"/>
      <c r="K18" s="5"/>
      <c r="L18" s="39">
        <f t="shared" si="1"/>
      </c>
      <c r="M18" s="36">
        <v>37</v>
      </c>
      <c r="N18" s="11"/>
      <c r="O18" s="11"/>
      <c r="P18" s="11"/>
      <c r="Q18" s="11"/>
      <c r="R18" s="11"/>
    </row>
    <row r="19" spans="1:18" ht="13.5" thickBot="1">
      <c r="A19" s="37"/>
      <c r="B19" s="47" t="s">
        <v>11</v>
      </c>
      <c r="C19" s="115"/>
      <c r="D19" s="5"/>
      <c r="E19" s="39">
        <f t="shared" si="0"/>
      </c>
      <c r="F19" s="33">
        <v>12</v>
      </c>
      <c r="G19" s="10"/>
      <c r="H19" s="40"/>
      <c r="I19" s="41" t="s">
        <v>48</v>
      </c>
      <c r="J19" s="122"/>
      <c r="K19" s="6"/>
      <c r="L19" s="43">
        <f t="shared" si="1"/>
      </c>
      <c r="M19" s="36">
        <v>38</v>
      </c>
      <c r="N19" s="11"/>
      <c r="O19" s="11"/>
      <c r="P19" s="11"/>
      <c r="Q19" s="11"/>
      <c r="R19" s="11"/>
    </row>
    <row r="20" spans="1:18" ht="13.5" thickTop="1">
      <c r="A20" s="37"/>
      <c r="B20" s="47" t="s">
        <v>12</v>
      </c>
      <c r="C20" s="115"/>
      <c r="D20" s="5"/>
      <c r="E20" s="39">
        <f t="shared" si="0"/>
      </c>
      <c r="F20" s="33">
        <v>13</v>
      </c>
      <c r="G20" s="10"/>
      <c r="H20" s="49" t="s">
        <v>49</v>
      </c>
      <c r="I20" s="45" t="s">
        <v>50</v>
      </c>
      <c r="J20" s="123"/>
      <c r="K20" s="4"/>
      <c r="L20" s="35">
        <f t="shared" si="1"/>
      </c>
      <c r="M20" s="36">
        <v>39</v>
      </c>
      <c r="N20" s="11"/>
      <c r="O20" s="11"/>
      <c r="P20" s="11"/>
      <c r="Q20" s="11"/>
      <c r="R20" s="11"/>
    </row>
    <row r="21" spans="1:18" ht="13.5" thickBot="1">
      <c r="A21" s="37"/>
      <c r="B21" s="48" t="s">
        <v>13</v>
      </c>
      <c r="C21" s="116"/>
      <c r="D21" s="6"/>
      <c r="E21" s="42">
        <f t="shared" si="0"/>
      </c>
      <c r="F21" s="33">
        <v>14</v>
      </c>
      <c r="G21" s="10"/>
      <c r="H21" s="50" t="s">
        <v>51</v>
      </c>
      <c r="I21" s="38" t="s">
        <v>52</v>
      </c>
      <c r="J21" s="124"/>
      <c r="K21" s="5"/>
      <c r="L21" s="39">
        <f t="shared" si="1"/>
      </c>
      <c r="M21" s="36">
        <v>40</v>
      </c>
      <c r="N21" s="11"/>
      <c r="O21" s="11"/>
      <c r="P21" s="11"/>
      <c r="Q21" s="11"/>
      <c r="R21" s="11"/>
    </row>
    <row r="22" spans="1:18" ht="13.5" thickTop="1">
      <c r="A22" s="37"/>
      <c r="B22" s="46" t="s">
        <v>14</v>
      </c>
      <c r="C22" s="114"/>
      <c r="D22" s="4"/>
      <c r="E22" s="32">
        <f t="shared" si="0"/>
      </c>
      <c r="F22" s="33">
        <v>15</v>
      </c>
      <c r="G22" s="10"/>
      <c r="H22" s="40"/>
      <c r="I22" s="38" t="s">
        <v>22</v>
      </c>
      <c r="J22" s="124"/>
      <c r="K22" s="5"/>
      <c r="L22" s="39">
        <f t="shared" si="1"/>
      </c>
      <c r="M22" s="36">
        <v>41</v>
      </c>
      <c r="N22" s="11"/>
      <c r="O22" s="11"/>
      <c r="P22" s="11"/>
      <c r="Q22" s="11"/>
      <c r="R22" s="11"/>
    </row>
    <row r="23" spans="1:18" ht="12.75">
      <c r="A23" s="37"/>
      <c r="B23" s="47" t="s">
        <v>15</v>
      </c>
      <c r="C23" s="115"/>
      <c r="D23" s="5"/>
      <c r="E23" s="39">
        <f t="shared" si="0"/>
      </c>
      <c r="F23" s="33">
        <v>16</v>
      </c>
      <c r="G23" s="10"/>
      <c r="H23" s="40"/>
      <c r="I23" s="38" t="s">
        <v>23</v>
      </c>
      <c r="J23" s="124"/>
      <c r="K23" s="5"/>
      <c r="L23" s="39">
        <f t="shared" si="1"/>
      </c>
      <c r="M23" s="36">
        <v>42</v>
      </c>
      <c r="N23" s="11"/>
      <c r="O23" s="11"/>
      <c r="P23" s="11"/>
      <c r="Q23" s="11"/>
      <c r="R23" s="11"/>
    </row>
    <row r="24" spans="1:18" ht="12.75">
      <c r="A24" s="37"/>
      <c r="B24" s="47" t="s">
        <v>16</v>
      </c>
      <c r="C24" s="115"/>
      <c r="D24" s="5"/>
      <c r="E24" s="39">
        <f t="shared" si="0"/>
      </c>
      <c r="F24" s="33">
        <v>17</v>
      </c>
      <c r="G24" s="10"/>
      <c r="H24" s="40"/>
      <c r="I24" s="51" t="s">
        <v>24</v>
      </c>
      <c r="J24" s="125"/>
      <c r="K24" s="7"/>
      <c r="L24" s="42">
        <f t="shared" si="1"/>
      </c>
      <c r="M24" s="36">
        <v>43</v>
      </c>
      <c r="N24" s="11"/>
      <c r="O24" s="11"/>
      <c r="P24" s="11"/>
      <c r="Q24" s="11"/>
      <c r="R24" s="11"/>
    </row>
    <row r="25" spans="1:18" ht="13.5" thickBot="1">
      <c r="A25" s="37"/>
      <c r="B25" s="52" t="s">
        <v>17</v>
      </c>
      <c r="C25" s="117"/>
      <c r="D25" s="7"/>
      <c r="E25" s="42">
        <f t="shared" si="0"/>
      </c>
      <c r="F25" s="33">
        <v>18</v>
      </c>
      <c r="G25" s="10"/>
      <c r="H25" s="53" t="s">
        <v>25</v>
      </c>
      <c r="I25" s="54" t="s">
        <v>68</v>
      </c>
      <c r="J25" s="122"/>
      <c r="K25" s="6"/>
      <c r="L25" s="43">
        <f t="shared" si="1"/>
      </c>
      <c r="M25" s="36">
        <v>44</v>
      </c>
      <c r="N25" s="11"/>
      <c r="O25" s="11"/>
      <c r="P25" s="11"/>
      <c r="Q25" s="11"/>
      <c r="R25" s="11"/>
    </row>
    <row r="26" spans="1:18" ht="14.25" thickBot="1" thickTop="1">
      <c r="A26" s="53" t="s">
        <v>18</v>
      </c>
      <c r="B26" s="55"/>
      <c r="C26" s="118"/>
      <c r="D26" s="6"/>
      <c r="E26" s="43">
        <f t="shared" si="0"/>
      </c>
      <c r="F26" s="33">
        <v>19</v>
      </c>
      <c r="G26" s="10"/>
      <c r="H26" s="44" t="s">
        <v>54</v>
      </c>
      <c r="I26" s="45" t="s">
        <v>53</v>
      </c>
      <c r="J26" s="123"/>
      <c r="K26" s="4"/>
      <c r="L26" s="35">
        <f t="shared" si="1"/>
      </c>
      <c r="M26" s="36">
        <v>45</v>
      </c>
      <c r="N26" s="11"/>
      <c r="O26" s="11"/>
      <c r="P26" s="11"/>
      <c r="Q26" s="11"/>
      <c r="R26" s="11"/>
    </row>
    <row r="27" spans="1:18" ht="13.5" thickTop="1">
      <c r="A27" s="56" t="s">
        <v>38</v>
      </c>
      <c r="B27" s="57" t="s">
        <v>39</v>
      </c>
      <c r="C27" s="119"/>
      <c r="D27" s="8"/>
      <c r="E27" s="35">
        <f t="shared" si="0"/>
      </c>
      <c r="F27" s="33">
        <v>20</v>
      </c>
      <c r="G27" s="10"/>
      <c r="H27" s="40"/>
      <c r="I27" s="38" t="s">
        <v>26</v>
      </c>
      <c r="J27" s="124"/>
      <c r="K27" s="5"/>
      <c r="L27" s="39">
        <f t="shared" si="1"/>
      </c>
      <c r="M27" s="36">
        <v>46</v>
      </c>
      <c r="N27" s="11"/>
      <c r="O27" s="11"/>
      <c r="P27" s="11"/>
      <c r="Q27" s="11"/>
      <c r="R27" s="11"/>
    </row>
    <row r="28" spans="1:18" ht="12.75">
      <c r="A28" s="37"/>
      <c r="B28" s="47" t="s">
        <v>19</v>
      </c>
      <c r="C28" s="115"/>
      <c r="D28" s="5"/>
      <c r="E28" s="39">
        <f t="shared" si="0"/>
      </c>
      <c r="F28" s="33">
        <v>21</v>
      </c>
      <c r="G28" s="10"/>
      <c r="H28" s="50" t="s">
        <v>55</v>
      </c>
      <c r="I28" s="38" t="s">
        <v>56</v>
      </c>
      <c r="J28" s="124"/>
      <c r="K28" s="5"/>
      <c r="L28" s="39"/>
      <c r="M28" s="36">
        <v>47</v>
      </c>
      <c r="N28" s="11"/>
      <c r="O28" s="11"/>
      <c r="P28" s="11"/>
      <c r="Q28" s="11"/>
      <c r="R28" s="11"/>
    </row>
    <row r="29" spans="1:18" ht="12.75">
      <c r="A29" s="37"/>
      <c r="B29" s="47" t="s">
        <v>20</v>
      </c>
      <c r="C29" s="115"/>
      <c r="D29" s="5"/>
      <c r="E29" s="39">
        <f t="shared" si="0"/>
      </c>
      <c r="F29" s="33">
        <v>22</v>
      </c>
      <c r="G29" s="10"/>
      <c r="H29" s="40"/>
      <c r="I29" s="38" t="s">
        <v>60</v>
      </c>
      <c r="J29" s="124"/>
      <c r="K29" s="5"/>
      <c r="L29" s="39"/>
      <c r="M29" s="36">
        <v>48</v>
      </c>
      <c r="N29" s="11"/>
      <c r="O29" s="11"/>
      <c r="P29" s="11"/>
      <c r="Q29" s="11"/>
      <c r="R29" s="11"/>
    </row>
    <row r="30" spans="1:18" ht="13.5" thickBot="1">
      <c r="A30" s="58" t="s">
        <v>63</v>
      </c>
      <c r="B30" s="48" t="s">
        <v>61</v>
      </c>
      <c r="C30" s="116"/>
      <c r="D30" s="6"/>
      <c r="E30" s="43">
        <f t="shared" si="0"/>
      </c>
      <c r="F30" s="33">
        <v>23</v>
      </c>
      <c r="G30" s="10"/>
      <c r="H30" s="50" t="s">
        <v>57</v>
      </c>
      <c r="I30" s="38" t="s">
        <v>58</v>
      </c>
      <c r="J30" s="124"/>
      <c r="K30" s="5"/>
      <c r="L30" s="39"/>
      <c r="M30" s="36">
        <v>49</v>
      </c>
      <c r="N30" s="11"/>
      <c r="O30" s="11"/>
      <c r="P30" s="11"/>
      <c r="Q30" s="11"/>
      <c r="R30" s="11"/>
    </row>
    <row r="31" spans="1:18" ht="13.5" thickTop="1">
      <c r="A31" s="59" t="s">
        <v>40</v>
      </c>
      <c r="B31" s="46" t="s">
        <v>41</v>
      </c>
      <c r="C31" s="114"/>
      <c r="D31" s="4"/>
      <c r="E31" s="35">
        <f t="shared" si="0"/>
      </c>
      <c r="F31" s="33">
        <v>24</v>
      </c>
      <c r="G31" s="10"/>
      <c r="H31" s="40"/>
      <c r="I31" s="38" t="s">
        <v>27</v>
      </c>
      <c r="J31" s="124"/>
      <c r="K31" s="5"/>
      <c r="L31" s="39">
        <f t="shared" si="1"/>
      </c>
      <c r="M31" s="36">
        <v>50</v>
      </c>
      <c r="N31" s="11"/>
      <c r="O31" s="11"/>
      <c r="P31" s="11"/>
      <c r="Q31" s="11"/>
      <c r="R31" s="11"/>
    </row>
    <row r="32" spans="1:18" ht="12.75">
      <c r="A32" s="40"/>
      <c r="B32" s="38" t="s">
        <v>39</v>
      </c>
      <c r="C32" s="115"/>
      <c r="D32" s="5"/>
      <c r="E32" s="39">
        <f t="shared" si="0"/>
      </c>
      <c r="F32" s="33">
        <v>25</v>
      </c>
      <c r="G32" s="10"/>
      <c r="H32" s="40"/>
      <c r="I32" s="38" t="s">
        <v>28</v>
      </c>
      <c r="J32" s="124"/>
      <c r="K32" s="5"/>
      <c r="L32" s="39">
        <f t="shared" si="1"/>
      </c>
      <c r="M32" s="36">
        <v>51</v>
      </c>
      <c r="N32" s="11"/>
      <c r="O32" s="11"/>
      <c r="P32" s="11"/>
      <c r="Q32" s="11"/>
      <c r="R32" s="11"/>
    </row>
    <row r="33" spans="1:18" ht="13.5" thickBot="1">
      <c r="A33" s="60" t="s">
        <v>21</v>
      </c>
      <c r="B33" s="61"/>
      <c r="C33" s="120"/>
      <c r="D33" s="9"/>
      <c r="E33" s="62">
        <f t="shared" si="0"/>
      </c>
      <c r="F33" s="33">
        <v>26</v>
      </c>
      <c r="G33" s="10"/>
      <c r="H33" s="40"/>
      <c r="I33" s="38" t="s">
        <v>29</v>
      </c>
      <c r="J33" s="124"/>
      <c r="K33" s="5"/>
      <c r="L33" s="39">
        <f t="shared" si="1"/>
      </c>
      <c r="M33" s="36">
        <v>52</v>
      </c>
      <c r="N33" s="11"/>
      <c r="O33" s="11"/>
      <c r="P33" s="11"/>
      <c r="Q33" s="11"/>
      <c r="R33" s="11"/>
    </row>
    <row r="34" spans="1:18" ht="12.75">
      <c r="A34" s="63"/>
      <c r="B34" s="63"/>
      <c r="C34" s="10"/>
      <c r="D34" s="10"/>
      <c r="E34" s="64"/>
      <c r="F34" s="64"/>
      <c r="G34" s="10"/>
      <c r="H34" s="50" t="s">
        <v>59</v>
      </c>
      <c r="I34" s="38" t="s">
        <v>66</v>
      </c>
      <c r="J34" s="124"/>
      <c r="K34" s="5"/>
      <c r="L34" s="39">
        <f t="shared" si="1"/>
      </c>
      <c r="M34" s="36">
        <v>53</v>
      </c>
      <c r="N34" s="11"/>
      <c r="O34" s="11"/>
      <c r="P34" s="11"/>
      <c r="Q34" s="11"/>
      <c r="R34" s="11"/>
    </row>
    <row r="35" spans="1:18" ht="15" thickBot="1">
      <c r="A35" s="153" t="s">
        <v>69</v>
      </c>
      <c r="B35" s="153"/>
      <c r="C35" s="153"/>
      <c r="D35" s="153"/>
      <c r="E35" s="153"/>
      <c r="F35" s="153"/>
      <c r="G35" s="10"/>
      <c r="H35" s="65"/>
      <c r="I35" s="66" t="s">
        <v>67</v>
      </c>
      <c r="J35" s="126"/>
      <c r="K35" s="9"/>
      <c r="L35" s="62">
        <f t="shared" si="1"/>
      </c>
      <c r="M35" s="36">
        <v>54</v>
      </c>
      <c r="N35" s="11"/>
      <c r="O35" s="11"/>
      <c r="P35" s="11"/>
      <c r="Q35" s="11"/>
      <c r="R35" s="11"/>
    </row>
    <row r="36" spans="1:18" ht="13.5" thickBot="1">
      <c r="A36" s="11"/>
      <c r="B36" s="11"/>
      <c r="C36" s="11"/>
      <c r="D36" s="11"/>
      <c r="E36" s="11"/>
      <c r="F36" s="11"/>
      <c r="G36" s="10"/>
      <c r="H36" s="63"/>
      <c r="I36" s="63"/>
      <c r="J36" s="10"/>
      <c r="K36" s="10"/>
      <c r="L36" s="67"/>
      <c r="M36" s="10"/>
      <c r="N36" s="11"/>
      <c r="O36" s="11"/>
      <c r="P36" s="11"/>
      <c r="Q36" s="11"/>
      <c r="R36" s="11"/>
    </row>
    <row r="37" spans="1:18" ht="12.75">
      <c r="A37" s="134" t="s">
        <v>70</v>
      </c>
      <c r="B37" s="146"/>
      <c r="C37" s="146"/>
      <c r="D37" s="146"/>
      <c r="E37" s="146"/>
      <c r="F37" s="147"/>
      <c r="G37" s="10"/>
      <c r="H37" s="68" t="s">
        <v>76</v>
      </c>
      <c r="I37" s="69"/>
      <c r="J37" s="70"/>
      <c r="K37" s="156">
        <f>SUM(L8:L35,E8:E33)</f>
        <v>0</v>
      </c>
      <c r="L37" s="156"/>
      <c r="M37" s="71" t="s">
        <v>83</v>
      </c>
      <c r="N37" s="11"/>
      <c r="O37" s="11"/>
      <c r="P37" s="11"/>
      <c r="Q37" s="11"/>
      <c r="R37" s="11"/>
    </row>
    <row r="38" spans="1:18" ht="12.75">
      <c r="A38" s="135"/>
      <c r="B38" s="148"/>
      <c r="C38" s="148"/>
      <c r="D38" s="148"/>
      <c r="E38" s="148"/>
      <c r="F38" s="149"/>
      <c r="G38" s="11"/>
      <c r="H38" s="72" t="s">
        <v>86</v>
      </c>
      <c r="I38" s="73"/>
      <c r="J38" s="74">
        <v>0</v>
      </c>
      <c r="K38" s="75"/>
      <c r="L38" s="76">
        <f>IF(K37&gt;30000,K37*J38,0)</f>
        <v>0</v>
      </c>
      <c r="M38" s="77" t="s">
        <v>83</v>
      </c>
      <c r="N38" s="11"/>
      <c r="O38" s="11"/>
      <c r="P38" s="11"/>
      <c r="Q38" s="11"/>
      <c r="R38" s="11"/>
    </row>
    <row r="39" spans="1:18" ht="12.75">
      <c r="A39" s="78" t="s">
        <v>71</v>
      </c>
      <c r="B39" s="2"/>
      <c r="C39" s="140"/>
      <c r="D39" s="140"/>
      <c r="E39" s="140"/>
      <c r="F39" s="141"/>
      <c r="G39" s="11"/>
      <c r="H39" s="79" t="s">
        <v>77</v>
      </c>
      <c r="I39" s="36"/>
      <c r="J39" s="10"/>
      <c r="K39" s="157">
        <f>K37+L38</f>
        <v>0</v>
      </c>
      <c r="L39" s="157"/>
      <c r="M39" s="80" t="s">
        <v>83</v>
      </c>
      <c r="N39" s="11"/>
      <c r="O39" s="11"/>
      <c r="P39" s="11"/>
      <c r="Q39" s="11"/>
      <c r="R39" s="11"/>
    </row>
    <row r="40" spans="1:18" ht="13.5" thickBot="1">
      <c r="A40" s="78" t="s">
        <v>72</v>
      </c>
      <c r="B40" s="140"/>
      <c r="C40" s="140"/>
      <c r="D40" s="140"/>
      <c r="E40" s="140"/>
      <c r="F40" s="141"/>
      <c r="G40" s="11"/>
      <c r="H40" s="81" t="s">
        <v>78</v>
      </c>
      <c r="I40" s="82"/>
      <c r="J40" s="83">
        <v>0.27</v>
      </c>
      <c r="K40" s="152">
        <f>K39*J40</f>
        <v>0</v>
      </c>
      <c r="L40" s="152"/>
      <c r="M40" s="84" t="s">
        <v>83</v>
      </c>
      <c r="N40" s="11"/>
      <c r="O40" s="11"/>
      <c r="P40" s="11"/>
      <c r="Q40" s="11"/>
      <c r="R40" s="11"/>
    </row>
    <row r="41" spans="1:18" ht="13.5" customHeight="1" thickTop="1">
      <c r="A41" s="78" t="s">
        <v>73</v>
      </c>
      <c r="B41" s="2"/>
      <c r="C41" s="140"/>
      <c r="D41" s="140"/>
      <c r="E41" s="140"/>
      <c r="F41" s="141"/>
      <c r="G41" s="11"/>
      <c r="H41" s="136" t="s">
        <v>79</v>
      </c>
      <c r="I41" s="85"/>
      <c r="J41" s="86"/>
      <c r="K41" s="154">
        <f>K39+K40</f>
        <v>0</v>
      </c>
      <c r="L41" s="154"/>
      <c r="M41" s="150" t="s">
        <v>83</v>
      </c>
      <c r="N41" s="11"/>
      <c r="O41" s="11"/>
      <c r="P41" s="11"/>
      <c r="Q41" s="11"/>
      <c r="R41" s="11"/>
    </row>
    <row r="42" spans="1:18" ht="13.5" customHeight="1" thickBot="1">
      <c r="A42" s="87" t="s">
        <v>74</v>
      </c>
      <c r="B42" s="142"/>
      <c r="C42" s="143"/>
      <c r="D42" s="143"/>
      <c r="E42" s="143"/>
      <c r="F42" s="144"/>
      <c r="G42" s="11"/>
      <c r="H42" s="137"/>
      <c r="I42" s="88"/>
      <c r="J42" s="89"/>
      <c r="K42" s="155"/>
      <c r="L42" s="155"/>
      <c r="M42" s="151"/>
      <c r="N42" s="11"/>
      <c r="O42" s="11"/>
      <c r="P42" s="11"/>
      <c r="Q42" s="11"/>
      <c r="R42" s="11"/>
    </row>
    <row r="43" spans="1:18" ht="12.75">
      <c r="A43" s="11"/>
      <c r="B43" s="11"/>
      <c r="C43" s="11"/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5">
      <c r="A44" s="11"/>
      <c r="B44" s="11"/>
      <c r="C44" s="11"/>
      <c r="D44" s="90"/>
      <c r="E44" s="90"/>
      <c r="F44" s="90"/>
      <c r="G44" s="11"/>
      <c r="H44" s="139" t="s">
        <v>80</v>
      </c>
      <c r="I44" s="139"/>
      <c r="J44" s="92"/>
      <c r="K44" s="92"/>
      <c r="L44" s="92"/>
      <c r="M44" s="93"/>
      <c r="N44" s="11"/>
      <c r="O44" s="11"/>
      <c r="P44" s="11"/>
      <c r="Q44" s="11"/>
      <c r="R44" s="11"/>
    </row>
    <row r="45" spans="1:17" ht="15">
      <c r="A45" s="100" t="s">
        <v>75</v>
      </c>
      <c r="B45" s="138"/>
      <c r="C45" s="138"/>
      <c r="D45" s="11"/>
      <c r="E45" s="11"/>
      <c r="F45" s="11"/>
      <c r="G45" s="11"/>
      <c r="H45" s="100" t="s">
        <v>81</v>
      </c>
      <c r="I45" s="100"/>
      <c r="J45" s="94"/>
      <c r="K45" s="101" t="s">
        <v>82</v>
      </c>
      <c r="L45" s="92"/>
      <c r="M45" s="11"/>
      <c r="N45" s="11"/>
      <c r="O45" s="11"/>
      <c r="P45" s="11"/>
      <c r="Q45" s="11"/>
    </row>
    <row r="46" spans="1:18" ht="12.75">
      <c r="A46" s="11"/>
      <c r="B46" s="11"/>
      <c r="C46" s="11"/>
      <c r="D46" s="11"/>
      <c r="E46" s="11"/>
      <c r="F46" s="11"/>
      <c r="G46" s="11"/>
      <c r="H46" s="11"/>
      <c r="I46" s="12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11"/>
      <c r="B47" s="11"/>
      <c r="C47" s="11"/>
      <c r="D47" s="11"/>
      <c r="E47" s="11"/>
      <c r="F47" s="11"/>
      <c r="G47" s="11"/>
      <c r="H47" s="11"/>
      <c r="I47" s="12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11"/>
      <c r="B48" s="11"/>
      <c r="C48" s="11"/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11"/>
      <c r="B49" s="11"/>
      <c r="C49" s="11"/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11"/>
      <c r="B50" s="11"/>
      <c r="C50" s="11"/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">
      <c r="A51" s="11"/>
      <c r="B51" s="11"/>
      <c r="C51" s="11"/>
      <c r="D51" s="91"/>
      <c r="E51" s="11"/>
      <c r="F51" s="11"/>
      <c r="G51" s="11"/>
      <c r="H51" s="11"/>
      <c r="I51" s="12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11"/>
      <c r="B52" s="11"/>
      <c r="C52" s="11"/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11"/>
      <c r="B53" s="11"/>
      <c r="C53" s="11"/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11"/>
      <c r="B57" s="11"/>
      <c r="C57" s="11"/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11"/>
      <c r="B58" s="11"/>
      <c r="C58" s="11"/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11"/>
      <c r="B59" s="11"/>
      <c r="C59" s="11"/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11"/>
      <c r="B60" s="11"/>
      <c r="C60" s="11"/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  <c r="O60" s="11"/>
      <c r="P60" s="11"/>
      <c r="Q60" s="11"/>
      <c r="R60" s="11"/>
    </row>
  </sheetData>
  <sheetProtection/>
  <mergeCells count="20">
    <mergeCell ref="B42:F42"/>
    <mergeCell ref="A1:M1"/>
    <mergeCell ref="B37:F38"/>
    <mergeCell ref="M41:M42"/>
    <mergeCell ref="K40:L40"/>
    <mergeCell ref="A35:F35"/>
    <mergeCell ref="K41:L42"/>
    <mergeCell ref="K37:L37"/>
    <mergeCell ref="K39:L39"/>
    <mergeCell ref="A2:F2"/>
    <mergeCell ref="H2:L2"/>
    <mergeCell ref="A4:F5"/>
    <mergeCell ref="G4:G5"/>
    <mergeCell ref="A37:A38"/>
    <mergeCell ref="H41:H42"/>
    <mergeCell ref="B45:C45"/>
    <mergeCell ref="H44:I44"/>
    <mergeCell ref="B40:F40"/>
    <mergeCell ref="C39:F39"/>
    <mergeCell ref="C41:F41"/>
  </mergeCells>
  <hyperlinks>
    <hyperlink ref="K4" r:id="rId1" display="www.szentesinfo.hu/vasalat"/>
  </hyperlinks>
  <printOptions/>
  <pageMargins left="1.1811023622047245" right="0.7874015748031497" top="0.6692913385826772" bottom="0.984251968503937" header="0.3937007874015748" footer="0.3937007874015748"/>
  <pageSetup fitToHeight="1" fitToWidth="1"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Számítástechnika</dc:creator>
  <cp:keywords/>
  <dc:description/>
  <cp:lastModifiedBy>TEAM</cp:lastModifiedBy>
  <cp:lastPrinted>2016-03-05T03:51:18Z</cp:lastPrinted>
  <dcterms:created xsi:type="dcterms:W3CDTF">2011-04-05T08:32:31Z</dcterms:created>
  <dcterms:modified xsi:type="dcterms:W3CDTF">2021-07-09T08:28:32Z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